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ar\OneDrive\Área de Trabalho\SEGUNDO SEMESTRE\SEC.SAÚDE\"/>
    </mc:Choice>
  </mc:AlternateContent>
  <xr:revisionPtr revIDLastSave="0" documentId="8_{071B679B-CF85-451C-909E-B2702E26505B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CRONOGRAMA FISICO FINANCEIRO" sheetId="1" r:id="rId1"/>
    <sheet name="MODELO CRONOGRAMA FIS FINANC" sheetId="4" r:id="rId2"/>
  </sheets>
  <definedNames>
    <definedName name="_xlnm.Print_Area" localSheetId="0">'CRONOGRAMA FISICO FINANCEIRO'!$A$1:$G$1</definedName>
    <definedName name="_xlnm.Print_Area" localSheetId="1">'MODELO CRONOGRAMA FIS FINANC'!$A$1:$K$41</definedName>
  </definedNames>
  <calcPr calcId="191029"/>
</workbook>
</file>

<file path=xl/calcChain.xml><?xml version="1.0" encoding="utf-8"?>
<calcChain xmlns="http://schemas.openxmlformats.org/spreadsheetml/2006/main">
  <c r="E34" i="4" l="1"/>
  <c r="E21" i="4" s="1"/>
  <c r="J12" i="4"/>
  <c r="G12" i="4"/>
  <c r="F14" i="4"/>
  <c r="H14" i="4"/>
  <c r="K14" i="4"/>
  <c r="F16" i="4"/>
  <c r="G16" i="4"/>
  <c r="H16" i="4"/>
  <c r="K16" i="4"/>
  <c r="F18" i="4"/>
  <c r="G18" i="4"/>
  <c r="H18" i="4"/>
  <c r="I18" i="4"/>
  <c r="J18" i="4"/>
  <c r="K18" i="4"/>
  <c r="F20" i="4"/>
  <c r="G20" i="4"/>
  <c r="H20" i="4"/>
  <c r="I20" i="4"/>
  <c r="J20" i="4"/>
  <c r="K20" i="4"/>
  <c r="F22" i="4"/>
  <c r="G22" i="4"/>
  <c r="H22" i="4"/>
  <c r="I22" i="4"/>
  <c r="J22" i="4"/>
  <c r="K22" i="4"/>
  <c r="F24" i="4"/>
  <c r="G24" i="4"/>
  <c r="H24" i="4"/>
  <c r="I24" i="4"/>
  <c r="J24" i="4"/>
  <c r="K24" i="4"/>
  <c r="F26" i="4"/>
  <c r="G26" i="4"/>
  <c r="H26" i="4"/>
  <c r="I26" i="4"/>
  <c r="J26" i="4"/>
  <c r="K26" i="4"/>
  <c r="F28" i="4"/>
  <c r="G28" i="4"/>
  <c r="H28" i="4"/>
  <c r="I28" i="4"/>
  <c r="J28" i="4"/>
  <c r="K28" i="4"/>
  <c r="F30" i="4"/>
  <c r="G30" i="4"/>
  <c r="H30" i="4"/>
  <c r="I30" i="4"/>
  <c r="J30" i="4"/>
  <c r="K30" i="4"/>
  <c r="F32" i="4"/>
  <c r="G32" i="4"/>
  <c r="H32" i="4"/>
  <c r="I32" i="4"/>
  <c r="J32" i="4"/>
  <c r="K32" i="4"/>
  <c r="H10" i="4"/>
  <c r="I10" i="4"/>
  <c r="J10" i="4"/>
  <c r="K10" i="4"/>
  <c r="K34" i="4" s="1"/>
  <c r="F10" i="4"/>
  <c r="G10" i="4"/>
  <c r="E25" i="4" l="1"/>
  <c r="E27" i="4"/>
  <c r="E31" i="4"/>
  <c r="G34" i="4"/>
  <c r="G33" i="4" s="1"/>
  <c r="E19" i="4"/>
  <c r="E33" i="4" s="1"/>
  <c r="E17" i="4"/>
  <c r="E23" i="4"/>
  <c r="E29" i="4"/>
  <c r="F34" i="4"/>
  <c r="F33" i="4" s="1"/>
  <c r="I34" i="4"/>
  <c r="I33" i="4" s="1"/>
  <c r="H34" i="4"/>
  <c r="H33" i="4" s="1"/>
  <c r="J34" i="4"/>
  <c r="J33" i="4" s="1"/>
</calcChain>
</file>

<file path=xl/sharedStrings.xml><?xml version="1.0" encoding="utf-8"?>
<sst xmlns="http://schemas.openxmlformats.org/spreadsheetml/2006/main" count="54" uniqueCount="30">
  <si>
    <t>TOTAL</t>
  </si>
  <si>
    <t xml:space="preserve"> </t>
  </si>
  <si>
    <t>CRONOGRAMA FÍSICO-FINANCEIRO</t>
  </si>
  <si>
    <t>FÍSICO/ FINANCEIRO</t>
  </si>
  <si>
    <t>MÊS 1</t>
  </si>
  <si>
    <t>MÊS 2</t>
  </si>
  <si>
    <t>MÊS 3</t>
  </si>
  <si>
    <t>MÊS 4</t>
  </si>
  <si>
    <t>MÊS 5</t>
  </si>
  <si>
    <t>Físico %</t>
  </si>
  <si>
    <t>Financeiro</t>
  </si>
  <si>
    <t>Observações:</t>
  </si>
  <si>
    <t>ITEM</t>
  </si>
  <si>
    <t>CÓDIGO</t>
  </si>
  <si>
    <t>ETAPAS/DESCRIÇÃO</t>
  </si>
  <si>
    <t>MÊS 6</t>
  </si>
  <si>
    <t>TOTAL  ETAPAS</t>
  </si>
  <si>
    <t>CREA ou CAU</t>
  </si>
  <si>
    <t>PREFEITURA: Prefeitura Municipal de Perdizes MG</t>
  </si>
  <si>
    <t>OBRA: Execução do Piso Granilite/Marmorite</t>
  </si>
  <si>
    <t>DATA: 27/06/2024</t>
  </si>
  <si>
    <t>LOCAL: Rua Romeu Paulo de Castro / Avenida Sebastião Ananias de Oliveira</t>
  </si>
  <si>
    <t>PRAZO DA OBRA: 03 meses</t>
  </si>
  <si>
    <t xml:space="preserve">VALOR DA OBRA: </t>
  </si>
  <si>
    <t>ED-50611</t>
  </si>
  <si>
    <t>EXECUÇÃO DE PISO GRANILITE</t>
  </si>
  <si>
    <t>EXECUÇÃO RODAPÉ GRANILITE</t>
  </si>
  <si>
    <t>ED-50783</t>
  </si>
  <si>
    <t xml:space="preserve">Michel Rezende de Souza Santos </t>
  </si>
  <si>
    <t>Roberto Bergamasco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</si>
</sst>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&quot;R$ &quot;#,##0.00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2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7" fillId="2" borderId="0" xfId="0" applyFont="1" applyFill="1"/>
    <xf numFmtId="0" fontId="3" fillId="2" borderId="1" xfId="0" applyFont="1" applyFill="1" applyBorder="1"/>
    <xf numFmtId="0" fontId="0" fillId="2" borderId="2" xfId="0" applyFill="1" applyBorder="1"/>
    <xf numFmtId="0" fontId="0" fillId="2" borderId="1" xfId="0" applyFill="1" applyBorder="1"/>
    <xf numFmtId="0" fontId="5" fillId="2" borderId="0" xfId="0" applyFont="1" applyFill="1" applyAlignment="1">
      <alignment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wrapText="1"/>
    </xf>
    <xf numFmtId="0" fontId="0" fillId="0" borderId="3" xfId="0" applyBorder="1" applyAlignment="1">
      <alignment vertical="center"/>
    </xf>
    <xf numFmtId="0" fontId="3" fillId="2" borderId="4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0" fillId="2" borderId="7" xfId="0" applyFill="1" applyBorder="1"/>
    <xf numFmtId="0" fontId="0" fillId="2" borderId="5" xfId="0" applyFill="1" applyBorder="1"/>
    <xf numFmtId="0" fontId="0" fillId="2" borderId="8" xfId="0" applyFill="1" applyBorder="1"/>
    <xf numFmtId="0" fontId="3" fillId="2" borderId="9" xfId="0" applyFont="1" applyFill="1" applyBorder="1" applyAlignment="1">
      <alignment wrapText="1"/>
    </xf>
    <xf numFmtId="0" fontId="3" fillId="2" borderId="9" xfId="0" applyFont="1" applyFill="1" applyBorder="1"/>
    <xf numFmtId="0" fontId="0" fillId="2" borderId="10" xfId="0" applyFill="1" applyBorder="1"/>
    <xf numFmtId="0" fontId="7" fillId="2" borderId="9" xfId="0" applyFont="1" applyFill="1" applyBorder="1"/>
    <xf numFmtId="0" fontId="5" fillId="2" borderId="9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top" wrapText="1"/>
    </xf>
    <xf numFmtId="49" fontId="8" fillId="2" borderId="19" xfId="0" applyNumberFormat="1" applyFont="1" applyFill="1" applyBorder="1" applyAlignment="1">
      <alignment horizontal="center" vertical="top" wrapText="1"/>
    </xf>
    <xf numFmtId="49" fontId="8" fillId="2" borderId="20" xfId="0" applyNumberFormat="1" applyFont="1" applyFill="1" applyBorder="1" applyAlignment="1">
      <alignment horizontal="center" vertical="top" wrapText="1"/>
    </xf>
    <xf numFmtId="49" fontId="9" fillId="2" borderId="21" xfId="0" applyNumberFormat="1" applyFont="1" applyFill="1" applyBorder="1" applyAlignment="1">
      <alignment horizontal="center" vertical="top" wrapText="1"/>
    </xf>
    <xf numFmtId="49" fontId="9" fillId="2" borderId="22" xfId="0" applyNumberFormat="1" applyFont="1" applyFill="1" applyBorder="1" applyAlignment="1">
      <alignment horizontal="center" vertical="top" wrapText="1"/>
    </xf>
    <xf numFmtId="10" fontId="8" fillId="2" borderId="18" xfId="0" applyNumberFormat="1" applyFont="1" applyFill="1" applyBorder="1" applyAlignment="1">
      <alignment vertical="top" wrapText="1"/>
    </xf>
    <xf numFmtId="10" fontId="6" fillId="2" borderId="18" xfId="1" applyNumberFormat="1" applyFont="1" applyFill="1" applyBorder="1" applyAlignment="1">
      <alignment vertical="top" wrapText="1"/>
    </xf>
    <xf numFmtId="10" fontId="6" fillId="2" borderId="18" xfId="0" applyNumberFormat="1" applyFont="1" applyFill="1" applyBorder="1" applyAlignment="1">
      <alignment vertical="top" wrapText="1"/>
    </xf>
    <xf numFmtId="10" fontId="6" fillId="2" borderId="23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2" borderId="3" xfId="0" applyFont="1" applyFill="1" applyBorder="1" applyAlignment="1">
      <alignment wrapText="1"/>
    </xf>
    <xf numFmtId="0" fontId="6" fillId="2" borderId="10" xfId="0" applyFont="1" applyFill="1" applyBorder="1"/>
    <xf numFmtId="0" fontId="6" fillId="2" borderId="25" xfId="0" applyFont="1" applyFill="1" applyBorder="1"/>
    <xf numFmtId="0" fontId="6" fillId="2" borderId="11" xfId="0" applyFont="1" applyFill="1" applyBorder="1" applyAlignment="1">
      <alignment wrapText="1"/>
    </xf>
    <xf numFmtId="0" fontId="3" fillId="2" borderId="26" xfId="0" applyFont="1" applyFill="1" applyBorder="1" applyAlignment="1">
      <alignment horizontal="center" vertical="center"/>
    </xf>
    <xf numFmtId="10" fontId="11" fillId="2" borderId="18" xfId="0" applyNumberFormat="1" applyFont="1" applyFill="1" applyBorder="1" applyAlignment="1">
      <alignment vertical="top" wrapText="1"/>
    </xf>
    <xf numFmtId="10" fontId="12" fillId="2" borderId="21" xfId="0" applyNumberFormat="1" applyFont="1" applyFill="1" applyBorder="1" applyAlignment="1">
      <alignment vertical="top" wrapText="1"/>
    </xf>
    <xf numFmtId="165" fontId="11" fillId="2" borderId="19" xfId="0" applyNumberFormat="1" applyFont="1" applyFill="1" applyBorder="1" applyAlignment="1">
      <alignment vertical="top" wrapText="1"/>
    </xf>
    <xf numFmtId="165" fontId="12" fillId="2" borderId="22" xfId="0" applyNumberFormat="1" applyFont="1" applyFill="1" applyBorder="1" applyAlignment="1">
      <alignment vertical="top" wrapText="1"/>
    </xf>
    <xf numFmtId="165" fontId="8" fillId="2" borderId="19" xfId="0" applyNumberFormat="1" applyFont="1" applyFill="1" applyBorder="1" applyAlignment="1">
      <alignment vertical="top" wrapText="1"/>
    </xf>
    <xf numFmtId="165" fontId="8" fillId="2" borderId="24" xfId="0" applyNumberFormat="1" applyFont="1" applyFill="1" applyBorder="1" applyAlignment="1">
      <alignment vertical="top" wrapText="1"/>
    </xf>
    <xf numFmtId="10" fontId="0" fillId="2" borderId="0" xfId="0" applyNumberFormat="1" applyFill="1"/>
    <xf numFmtId="10" fontId="11" fillId="2" borderId="18" xfId="1" applyNumberFormat="1" applyFont="1" applyFill="1" applyBorder="1" applyAlignment="1">
      <alignment vertical="top" wrapText="1"/>
    </xf>
    <xf numFmtId="10" fontId="11" fillId="2" borderId="23" xfId="0" applyNumberFormat="1" applyFont="1" applyFill="1" applyBorder="1" applyAlignment="1">
      <alignment vertical="top" wrapText="1"/>
    </xf>
    <xf numFmtId="165" fontId="11" fillId="2" borderId="24" xfId="0" applyNumberFormat="1" applyFont="1" applyFill="1" applyBorder="1" applyAlignment="1">
      <alignment vertical="top" wrapText="1"/>
    </xf>
    <xf numFmtId="10" fontId="12" fillId="2" borderId="18" xfId="0" applyNumberFormat="1" applyFont="1" applyFill="1" applyBorder="1" applyAlignment="1">
      <alignment vertical="top" wrapText="1"/>
    </xf>
    <xf numFmtId="10" fontId="12" fillId="2" borderId="18" xfId="1" applyNumberFormat="1" applyFont="1" applyFill="1" applyBorder="1" applyAlignment="1">
      <alignment vertical="top" wrapText="1"/>
    </xf>
    <xf numFmtId="10" fontId="12" fillId="2" borderId="23" xfId="0" applyNumberFormat="1" applyFont="1" applyFill="1" applyBorder="1" applyAlignment="1">
      <alignment vertical="top" wrapText="1"/>
    </xf>
    <xf numFmtId="4" fontId="0" fillId="2" borderId="0" xfId="0" applyNumberFormat="1" applyFill="1"/>
    <xf numFmtId="0" fontId="3" fillId="2" borderId="27" xfId="0" applyFont="1" applyFill="1" applyBorder="1" applyAlignment="1">
      <alignment vertical="center"/>
    </xf>
    <xf numFmtId="165" fontId="12" fillId="2" borderId="28" xfId="0" applyNumberFormat="1" applyFont="1" applyFill="1" applyBorder="1" applyAlignment="1">
      <alignment vertical="top" wrapText="1"/>
    </xf>
    <xf numFmtId="0" fontId="0" fillId="2" borderId="4" xfId="0" applyFill="1" applyBorder="1"/>
    <xf numFmtId="0" fontId="0" fillId="2" borderId="5" xfId="0" applyFill="1" applyBorder="1" applyAlignment="1">
      <alignment wrapText="1"/>
    </xf>
    <xf numFmtId="0" fontId="13" fillId="3" borderId="0" xfId="0" applyFont="1" applyFill="1"/>
    <xf numFmtId="0" fontId="13" fillId="3" borderId="0" xfId="0" applyFont="1" applyFill="1" applyAlignment="1">
      <alignment wrapText="1"/>
    </xf>
    <xf numFmtId="0" fontId="14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3" fillId="2" borderId="48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5" xfId="0" applyFont="1" applyFill="1" applyBorder="1" applyAlignment="1">
      <alignment horizontal="left" vertical="center"/>
    </xf>
    <xf numFmtId="0" fontId="3" fillId="2" borderId="4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165" fontId="10" fillId="2" borderId="29" xfId="0" applyNumberFormat="1" applyFont="1" applyFill="1" applyBorder="1" applyAlignment="1">
      <alignment horizontal="left" vertical="center"/>
    </xf>
    <xf numFmtId="0" fontId="3" fillId="2" borderId="32" xfId="0" applyFont="1" applyFill="1" applyBorder="1" applyAlignment="1">
      <alignment horizontal="left" vertical="center"/>
    </xf>
    <xf numFmtId="0" fontId="3" fillId="2" borderId="33" xfId="0" applyFont="1" applyFill="1" applyBorder="1" applyAlignment="1">
      <alignment horizontal="left" vertical="center"/>
    </xf>
    <xf numFmtId="0" fontId="3" fillId="2" borderId="34" xfId="0" applyFont="1" applyFill="1" applyBorder="1" applyAlignment="1">
      <alignment horizontal="left" vertical="center"/>
    </xf>
    <xf numFmtId="49" fontId="12" fillId="0" borderId="41" xfId="0" applyNumberFormat="1" applyFont="1" applyBorder="1" applyAlignment="1">
      <alignment horizontal="center" vertical="center" wrapText="1"/>
    </xf>
    <xf numFmtId="49" fontId="12" fillId="0" borderId="19" xfId="0" applyNumberFormat="1" applyFont="1" applyBorder="1" applyAlignment="1">
      <alignment horizontal="center" vertical="center" wrapText="1"/>
    </xf>
    <xf numFmtId="0" fontId="12" fillId="0" borderId="42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3" fillId="2" borderId="35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left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8" fillId="2" borderId="19" xfId="0" applyNumberFormat="1" applyFont="1" applyFill="1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0" fillId="2" borderId="20" xfId="0" applyFill="1" applyBorder="1" applyAlignment="1">
      <alignment vertical="top" wrapText="1"/>
    </xf>
    <xf numFmtId="0" fontId="2" fillId="0" borderId="37" xfId="0" applyFont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vertical="top" wrapText="1"/>
    </xf>
    <xf numFmtId="0" fontId="0" fillId="2" borderId="40" xfId="0" applyFill="1" applyBorder="1" applyAlignment="1">
      <alignment vertical="top" wrapText="1"/>
    </xf>
    <xf numFmtId="49" fontId="8" fillId="2" borderId="30" xfId="0" applyNumberFormat="1" applyFont="1" applyFill="1" applyBorder="1" applyAlignment="1">
      <alignment vertical="top" wrapText="1"/>
    </xf>
    <xf numFmtId="0" fontId="0" fillId="2" borderId="31" xfId="0" applyFill="1" applyBorder="1" applyAlignment="1">
      <alignment vertical="top" wrapText="1"/>
    </xf>
    <xf numFmtId="0" fontId="0" fillId="0" borderId="3" xfId="0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0</xdr:row>
      <xdr:rowOff>0</xdr:rowOff>
    </xdr:from>
    <xdr:to>
      <xdr:col>7</xdr:col>
      <xdr:colOff>495300</xdr:colOff>
      <xdr:row>0</xdr:row>
      <xdr:rowOff>638175</xdr:rowOff>
    </xdr:to>
    <xdr:sp macro="" textlink="">
      <xdr:nvSpPr>
        <xdr:cNvPr id="3073" name="Text Box 6">
          <a:extLst>
            <a:ext uri="{FF2B5EF4-FFF2-40B4-BE49-F238E27FC236}">
              <a16:creationId xmlns:a16="http://schemas.microsoft.com/office/drawing/2014/main" id="{00000000-0008-0000-0100-0000010C0000}"/>
            </a:ext>
          </a:extLst>
        </xdr:cNvPr>
        <xdr:cNvSpPr txBox="1">
          <a:spLocks noChangeArrowheads="1"/>
        </xdr:cNvSpPr>
      </xdr:nvSpPr>
      <xdr:spPr bwMode="auto">
        <a:xfrm>
          <a:off x="1009650" y="0"/>
          <a:ext cx="78009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47625</xdr:colOff>
      <xdr:row>40</xdr:row>
      <xdr:rowOff>171450</xdr:rowOff>
    </xdr:from>
    <xdr:to>
      <xdr:col>10</xdr:col>
      <xdr:colOff>837325</xdr:colOff>
      <xdr:row>41</xdr:row>
      <xdr:rowOff>0</xdr:rowOff>
    </xdr:to>
    <xdr:sp macro="" textlink="">
      <xdr:nvSpPr>
        <xdr:cNvPr id="1031" name="Text Box 7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SpPr txBox="1">
          <a:spLocks noChangeArrowheads="1"/>
        </xdr:cNvSpPr>
      </xdr:nvSpPr>
      <xdr:spPr bwMode="auto">
        <a:xfrm>
          <a:off x="47625" y="10629900"/>
          <a:ext cx="92964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de Estado de Transportes e Obras Públicas  - SETOP - MG</a:t>
          </a: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Internet: www.transportes.mg.gov.br / E-mail: dco@transportes.mg.gov.br</a:t>
          </a: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Fone Geral: (31) 3239-0999 - Fax: (31) 3239-0899</a:t>
          </a:r>
        </a:p>
        <a:p>
          <a:pPr algn="ctr" rtl="0">
            <a:defRPr sz="1000"/>
          </a:pPr>
          <a:r>
            <a:rPr lang="pt-B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Sede: Rua Manaus, nº 467 - Bairro Santa Efigênia - CEP 30150-350 - Belo Horizonte - MG</a:t>
          </a:r>
        </a:p>
      </xdr:txBody>
    </xdr:sp>
    <xdr:clientData/>
  </xdr:twoCellAnchor>
  <xdr:twoCellAnchor>
    <xdr:from>
      <xdr:col>1</xdr:col>
      <xdr:colOff>95250</xdr:colOff>
      <xdr:row>0</xdr:row>
      <xdr:rowOff>342900</xdr:rowOff>
    </xdr:from>
    <xdr:to>
      <xdr:col>2</xdr:col>
      <xdr:colOff>3124200</xdr:colOff>
      <xdr:row>3</xdr:row>
      <xdr:rowOff>3175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806450" y="342900"/>
          <a:ext cx="37147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1100" b="0" i="0" u="none" strike="noStrike" baseline="0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222250</xdr:colOff>
      <xdr:row>0</xdr:row>
      <xdr:rowOff>152400</xdr:rowOff>
    </xdr:from>
    <xdr:to>
      <xdr:col>2</xdr:col>
      <xdr:colOff>2026331</xdr:colOff>
      <xdr:row>4</xdr:row>
      <xdr:rowOff>65995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AB6284F-91A3-42F4-A93A-7DD50A6AD4B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250" y="152400"/>
          <a:ext cx="3201081" cy="942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"/>
  <sheetViews>
    <sheetView showGridLines="0" showZeros="0" view="pageBreakPreview" zoomScale="80" zoomScaleNormal="75" zoomScaleSheetLayoutView="80" workbookViewId="0">
      <selection sqref="A1:XFD1048576"/>
    </sheetView>
  </sheetViews>
  <sheetFormatPr defaultRowHeight="15" x14ac:dyDescent="0.2"/>
  <cols>
    <col min="1" max="1" width="12.140625" style="66" customWidth="1"/>
    <col min="2" max="2" width="10.42578125" style="66" customWidth="1"/>
    <col min="3" max="3" width="56" style="66" customWidth="1"/>
    <col min="4" max="4" width="40" style="67" bestFit="1" customWidth="1"/>
    <col min="5" max="5" width="17.5703125" style="67" bestFit="1" customWidth="1"/>
    <col min="6" max="6" width="16.140625" style="66" bestFit="1" customWidth="1"/>
    <col min="7" max="7" width="17.5703125" style="66" bestFit="1" customWidth="1"/>
    <col min="8" max="16384" width="9.140625" style="66"/>
  </cols>
  <sheetData>
    <row r="1" spans="1:7" ht="2.25" customHeight="1" x14ac:dyDescent="0.2">
      <c r="A1" s="68"/>
      <c r="B1" s="68"/>
      <c r="C1" s="68"/>
      <c r="D1" s="68"/>
      <c r="E1" s="68"/>
      <c r="F1" s="68"/>
      <c r="G1" s="68"/>
    </row>
  </sheetData>
  <mergeCells count="1">
    <mergeCell ref="A1:G1"/>
  </mergeCells>
  <phoneticPr fontId="2" type="noConversion"/>
  <printOptions horizontalCentered="1"/>
  <pageMargins left="0.25" right="0.25" top="0.75" bottom="0.75" header="0.3" footer="0.3"/>
  <pageSetup paperSize="9" fitToWidth="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1"/>
  <sheetViews>
    <sheetView showGridLines="0" showZeros="0" tabSelected="1" view="pageBreakPreview" zoomScale="75" zoomScaleNormal="75" zoomScaleSheetLayoutView="75" workbookViewId="0">
      <selection activeCell="N5" sqref="N5"/>
    </sheetView>
  </sheetViews>
  <sheetFormatPr defaultRowHeight="12.75" x14ac:dyDescent="0.2"/>
  <cols>
    <col min="1" max="1" width="10.5703125" style="2" customWidth="1"/>
    <col min="2" max="2" width="10.28515625" style="2" customWidth="1"/>
    <col min="3" max="3" width="51" style="2" customWidth="1"/>
    <col min="4" max="4" width="14.42578125" style="1" customWidth="1"/>
    <col min="5" max="5" width="13.28515625" style="1" customWidth="1"/>
    <col min="6" max="11" width="12.5703125" style="2" customWidth="1"/>
    <col min="12" max="16384" width="9.140625" style="2"/>
  </cols>
  <sheetData>
    <row r="1" spans="1:11" ht="55.5" customHeight="1" x14ac:dyDescent="0.2">
      <c r="A1" s="64"/>
      <c r="B1" s="17"/>
      <c r="C1" s="17"/>
      <c r="D1" s="65"/>
      <c r="E1" s="65"/>
      <c r="F1" s="65"/>
      <c r="G1" s="65"/>
      <c r="H1" s="65"/>
      <c r="I1" s="17"/>
      <c r="J1" s="17"/>
      <c r="K1" s="18"/>
    </row>
    <row r="2" spans="1:11" ht="4.5" customHeight="1" x14ac:dyDescent="0.2">
      <c r="F2" s="1"/>
      <c r="G2" s="1"/>
      <c r="H2" s="1"/>
    </row>
    <row r="3" spans="1:11" ht="15.75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3.75" customHeight="1" x14ac:dyDescent="0.2"/>
    <row r="5" spans="1:11" ht="18" customHeight="1" thickBot="1" x14ac:dyDescent="0.25">
      <c r="A5" s="70" t="s">
        <v>2</v>
      </c>
      <c r="B5" s="71"/>
      <c r="C5" s="71"/>
      <c r="D5" s="71"/>
      <c r="E5" s="71"/>
      <c r="F5" s="71"/>
      <c r="G5" s="71"/>
      <c r="H5" s="71"/>
      <c r="I5" s="71"/>
      <c r="J5" s="71"/>
      <c r="K5" s="72"/>
    </row>
    <row r="6" spans="1:11" ht="18" customHeight="1" x14ac:dyDescent="0.2">
      <c r="A6" s="75" t="s">
        <v>18</v>
      </c>
      <c r="B6" s="76"/>
      <c r="C6" s="77"/>
      <c r="D6" s="78" t="s">
        <v>23</v>
      </c>
      <c r="E6" s="79"/>
      <c r="F6" s="80">
        <v>119550.02</v>
      </c>
      <c r="G6" s="80"/>
      <c r="H6" s="62"/>
      <c r="I6" s="73" t="s">
        <v>20</v>
      </c>
      <c r="J6" s="73"/>
      <c r="K6" s="74"/>
    </row>
    <row r="7" spans="1:11" ht="18" customHeight="1" thickBot="1" x14ac:dyDescent="0.25">
      <c r="A7" s="88" t="s">
        <v>19</v>
      </c>
      <c r="B7" s="82"/>
      <c r="C7" s="89"/>
      <c r="D7" s="82" t="s">
        <v>21</v>
      </c>
      <c r="E7" s="82"/>
      <c r="F7" s="82"/>
      <c r="G7" s="82"/>
      <c r="H7" s="82"/>
      <c r="I7" s="81" t="s">
        <v>22</v>
      </c>
      <c r="J7" s="82"/>
      <c r="K7" s="83"/>
    </row>
    <row r="8" spans="1:11" ht="36" customHeight="1" thickBot="1" x14ac:dyDescent="0.25">
      <c r="A8" s="28" t="s">
        <v>12</v>
      </c>
      <c r="B8" s="29" t="s">
        <v>13</v>
      </c>
      <c r="C8" s="47" t="s">
        <v>14</v>
      </c>
      <c r="D8" s="30" t="s">
        <v>3</v>
      </c>
      <c r="E8" s="30" t="s">
        <v>16</v>
      </c>
      <c r="F8" s="29" t="s">
        <v>4</v>
      </c>
      <c r="G8" s="29" t="s">
        <v>5</v>
      </c>
      <c r="H8" s="29" t="s">
        <v>6</v>
      </c>
      <c r="I8" s="29" t="s">
        <v>7</v>
      </c>
      <c r="J8" s="29" t="s">
        <v>8</v>
      </c>
      <c r="K8" s="31" t="s">
        <v>15</v>
      </c>
    </row>
    <row r="9" spans="1:11" ht="14.25" customHeight="1" x14ac:dyDescent="0.2">
      <c r="A9" s="90">
        <v>1</v>
      </c>
      <c r="B9" s="84" t="s">
        <v>24</v>
      </c>
      <c r="C9" s="86" t="s">
        <v>25</v>
      </c>
      <c r="D9" s="32" t="s">
        <v>9</v>
      </c>
      <c r="E9" s="58">
        <v>0.5</v>
      </c>
      <c r="F9" s="58">
        <v>1</v>
      </c>
      <c r="G9" s="48"/>
      <c r="H9" s="48"/>
      <c r="I9" s="55"/>
      <c r="J9" s="48"/>
      <c r="K9" s="56"/>
    </row>
    <row r="10" spans="1:11" ht="14.25" customHeight="1" x14ac:dyDescent="0.2">
      <c r="A10" s="91"/>
      <c r="B10" s="85"/>
      <c r="C10" s="87"/>
      <c r="D10" s="33" t="s">
        <v>10</v>
      </c>
      <c r="E10" s="50">
        <v>59775.01</v>
      </c>
      <c r="F10" s="50">
        <f t="shared" ref="F10:K10" si="0">F9*$E$10</f>
        <v>59775.01</v>
      </c>
      <c r="G10" s="50">
        <f t="shared" si="0"/>
        <v>0</v>
      </c>
      <c r="H10" s="50">
        <f t="shared" si="0"/>
        <v>0</v>
      </c>
      <c r="I10" s="50">
        <f t="shared" si="0"/>
        <v>0</v>
      </c>
      <c r="J10" s="50">
        <f t="shared" si="0"/>
        <v>0</v>
      </c>
      <c r="K10" s="50">
        <f t="shared" si="0"/>
        <v>0</v>
      </c>
    </row>
    <row r="11" spans="1:11" ht="14.25" customHeight="1" x14ac:dyDescent="0.2">
      <c r="A11" s="91">
        <v>2</v>
      </c>
      <c r="B11" s="85" t="s">
        <v>27</v>
      </c>
      <c r="C11" s="87" t="s">
        <v>26</v>
      </c>
      <c r="D11" s="33" t="s">
        <v>9</v>
      </c>
      <c r="E11" s="58">
        <v>0.25</v>
      </c>
      <c r="F11" s="58"/>
      <c r="G11" s="58">
        <v>1</v>
      </c>
      <c r="H11" s="58"/>
      <c r="I11" s="59"/>
      <c r="J11" s="58"/>
      <c r="K11" s="60"/>
    </row>
    <row r="12" spans="1:11" ht="14.25" customHeight="1" x14ac:dyDescent="0.2">
      <c r="A12" s="91"/>
      <c r="B12" s="85"/>
      <c r="C12" s="87"/>
      <c r="D12" s="33" t="s">
        <v>10</v>
      </c>
      <c r="E12" s="50">
        <v>29887.5</v>
      </c>
      <c r="F12" s="50"/>
      <c r="G12" s="50">
        <f t="shared" ref="G12:J12" si="1">G11*$E$12</f>
        <v>29887.5</v>
      </c>
      <c r="H12" s="50"/>
      <c r="I12" s="50"/>
      <c r="J12" s="50">
        <f t="shared" si="1"/>
        <v>0</v>
      </c>
      <c r="K12" s="57"/>
    </row>
    <row r="13" spans="1:11" ht="14.25" customHeight="1" x14ac:dyDescent="0.2">
      <c r="A13" s="91"/>
      <c r="B13" s="85"/>
      <c r="C13" s="87"/>
      <c r="D13" s="33" t="s">
        <v>9</v>
      </c>
      <c r="E13" s="58">
        <v>0.25</v>
      </c>
      <c r="F13" s="58"/>
      <c r="G13" s="58"/>
      <c r="H13" s="58">
        <v>1</v>
      </c>
      <c r="I13" s="59"/>
      <c r="J13" s="58"/>
      <c r="K13" s="60"/>
    </row>
    <row r="14" spans="1:11" ht="14.25" customHeight="1" x14ac:dyDescent="0.2">
      <c r="A14" s="91"/>
      <c r="B14" s="85"/>
      <c r="C14" s="87"/>
      <c r="D14" s="33" t="s">
        <v>10</v>
      </c>
      <c r="E14" s="50">
        <v>29887.5</v>
      </c>
      <c r="F14" s="50">
        <f t="shared" ref="F14:K14" si="2">F13*$E$14</f>
        <v>0</v>
      </c>
      <c r="G14" s="50"/>
      <c r="H14" s="50">
        <f t="shared" si="2"/>
        <v>29887.5</v>
      </c>
      <c r="I14" s="50"/>
      <c r="J14" s="50"/>
      <c r="K14" s="57">
        <f t="shared" si="2"/>
        <v>0</v>
      </c>
    </row>
    <row r="15" spans="1:11" ht="14.25" customHeight="1" x14ac:dyDescent="0.2">
      <c r="A15" s="91"/>
      <c r="B15" s="85"/>
      <c r="C15" s="87"/>
      <c r="D15" s="33" t="s">
        <v>9</v>
      </c>
      <c r="E15" s="58"/>
      <c r="F15" s="58"/>
      <c r="G15" s="58"/>
      <c r="H15" s="58"/>
      <c r="I15" s="59"/>
      <c r="J15" s="58"/>
      <c r="K15" s="60"/>
    </row>
    <row r="16" spans="1:11" ht="14.25" customHeight="1" x14ac:dyDescent="0.2">
      <c r="A16" s="91"/>
      <c r="B16" s="85"/>
      <c r="C16" s="87"/>
      <c r="D16" s="33" t="s">
        <v>10</v>
      </c>
      <c r="E16" s="50"/>
      <c r="F16" s="50">
        <f t="shared" ref="F16:K16" si="3">F15*$E$16</f>
        <v>0</v>
      </c>
      <c r="G16" s="50">
        <f t="shared" si="3"/>
        <v>0</v>
      </c>
      <c r="H16" s="50">
        <f t="shared" si="3"/>
        <v>0</v>
      </c>
      <c r="I16" s="50"/>
      <c r="J16" s="50"/>
      <c r="K16" s="57">
        <f t="shared" si="3"/>
        <v>0</v>
      </c>
    </row>
    <row r="17" spans="1:12" ht="14.25" customHeight="1" x14ac:dyDescent="0.2">
      <c r="A17" s="103"/>
      <c r="B17" s="94"/>
      <c r="C17" s="104"/>
      <c r="D17" s="33" t="s">
        <v>9</v>
      </c>
      <c r="E17" s="37">
        <f>E18/$E$34</f>
        <v>0</v>
      </c>
      <c r="F17" s="37"/>
      <c r="G17" s="37"/>
      <c r="H17" s="37"/>
      <c r="I17" s="38"/>
      <c r="J17" s="39"/>
      <c r="K17" s="40"/>
    </row>
    <row r="18" spans="1:12" ht="14.25" customHeight="1" x14ac:dyDescent="0.2">
      <c r="A18" s="103"/>
      <c r="B18" s="94"/>
      <c r="C18" s="104"/>
      <c r="D18" s="33" t="s">
        <v>10</v>
      </c>
      <c r="E18" s="52"/>
      <c r="F18" s="52">
        <f t="shared" ref="F18:K18" si="4">F17*$E$16</f>
        <v>0</v>
      </c>
      <c r="G18" s="52">
        <f t="shared" si="4"/>
        <v>0</v>
      </c>
      <c r="H18" s="52">
        <f t="shared" si="4"/>
        <v>0</v>
      </c>
      <c r="I18" s="52">
        <f t="shared" si="4"/>
        <v>0</v>
      </c>
      <c r="J18" s="52">
        <f t="shared" si="4"/>
        <v>0</v>
      </c>
      <c r="K18" s="53">
        <f t="shared" si="4"/>
        <v>0</v>
      </c>
    </row>
    <row r="19" spans="1:12" ht="14.25" customHeight="1" x14ac:dyDescent="0.2">
      <c r="A19" s="103"/>
      <c r="B19" s="94"/>
      <c r="C19" s="104"/>
      <c r="D19" s="33" t="s">
        <v>9</v>
      </c>
      <c r="E19" s="37">
        <f>E20/$E$34</f>
        <v>0</v>
      </c>
      <c r="F19" s="37"/>
      <c r="G19" s="37"/>
      <c r="H19" s="37"/>
      <c r="I19" s="38"/>
      <c r="J19" s="39"/>
      <c r="K19" s="40"/>
    </row>
    <row r="20" spans="1:12" ht="14.25" customHeight="1" x14ac:dyDescent="0.2">
      <c r="A20" s="103"/>
      <c r="B20" s="94"/>
      <c r="C20" s="104"/>
      <c r="D20" s="33" t="s">
        <v>10</v>
      </c>
      <c r="E20" s="52"/>
      <c r="F20" s="52">
        <f t="shared" ref="F20:K20" si="5">F19*$E$20</f>
        <v>0</v>
      </c>
      <c r="G20" s="52">
        <f t="shared" si="5"/>
        <v>0</v>
      </c>
      <c r="H20" s="52">
        <f t="shared" si="5"/>
        <v>0</v>
      </c>
      <c r="I20" s="52">
        <f t="shared" si="5"/>
        <v>0</v>
      </c>
      <c r="J20" s="52">
        <f t="shared" si="5"/>
        <v>0</v>
      </c>
      <c r="K20" s="53">
        <f t="shared" si="5"/>
        <v>0</v>
      </c>
    </row>
    <row r="21" spans="1:12" ht="14.25" customHeight="1" x14ac:dyDescent="0.2">
      <c r="A21" s="103"/>
      <c r="B21" s="94"/>
      <c r="C21" s="104"/>
      <c r="D21" s="33" t="s">
        <v>9</v>
      </c>
      <c r="E21" s="37">
        <f>E22/$E$34</f>
        <v>0</v>
      </c>
      <c r="F21" s="37"/>
      <c r="G21" s="37"/>
      <c r="H21" s="37"/>
      <c r="I21" s="38"/>
      <c r="J21" s="39"/>
      <c r="K21" s="40"/>
      <c r="L21" s="54"/>
    </row>
    <row r="22" spans="1:12" ht="14.25" customHeight="1" x14ac:dyDescent="0.2">
      <c r="A22" s="103"/>
      <c r="B22" s="94"/>
      <c r="C22" s="94"/>
      <c r="D22" s="33" t="s">
        <v>10</v>
      </c>
      <c r="E22" s="52"/>
      <c r="F22" s="52">
        <f t="shared" ref="F22:K22" si="6">F21*$E$22</f>
        <v>0</v>
      </c>
      <c r="G22" s="52">
        <f t="shared" si="6"/>
        <v>0</v>
      </c>
      <c r="H22" s="52">
        <f t="shared" si="6"/>
        <v>0</v>
      </c>
      <c r="I22" s="52">
        <f t="shared" si="6"/>
        <v>0</v>
      </c>
      <c r="J22" s="52">
        <f t="shared" si="6"/>
        <v>0</v>
      </c>
      <c r="K22" s="53">
        <f t="shared" si="6"/>
        <v>0</v>
      </c>
    </row>
    <row r="23" spans="1:12" ht="14.25" customHeight="1" x14ac:dyDescent="0.2">
      <c r="A23" s="103"/>
      <c r="B23" s="94"/>
      <c r="C23" s="94"/>
      <c r="D23" s="33" t="s">
        <v>9</v>
      </c>
      <c r="E23" s="37">
        <f>E24/$E$34</f>
        <v>0</v>
      </c>
      <c r="F23" s="37"/>
      <c r="G23" s="37"/>
      <c r="H23" s="37"/>
      <c r="I23" s="38"/>
      <c r="J23" s="39"/>
      <c r="K23" s="40"/>
    </row>
    <row r="24" spans="1:12" ht="14.25" customHeight="1" x14ac:dyDescent="0.2">
      <c r="A24" s="103"/>
      <c r="B24" s="94"/>
      <c r="C24" s="94"/>
      <c r="D24" s="33" t="s">
        <v>10</v>
      </c>
      <c r="E24" s="52"/>
      <c r="F24" s="52">
        <f t="shared" ref="F24:K24" si="7">F23*$E$24</f>
        <v>0</v>
      </c>
      <c r="G24" s="52">
        <f t="shared" si="7"/>
        <v>0</v>
      </c>
      <c r="H24" s="52">
        <f t="shared" si="7"/>
        <v>0</v>
      </c>
      <c r="I24" s="52">
        <f t="shared" si="7"/>
        <v>0</v>
      </c>
      <c r="J24" s="52">
        <f t="shared" si="7"/>
        <v>0</v>
      </c>
      <c r="K24" s="53">
        <f t="shared" si="7"/>
        <v>0</v>
      </c>
    </row>
    <row r="25" spans="1:12" ht="14.25" customHeight="1" x14ac:dyDescent="0.2">
      <c r="A25" s="103"/>
      <c r="B25" s="94"/>
      <c r="C25" s="94"/>
      <c r="D25" s="33" t="s">
        <v>9</v>
      </c>
      <c r="E25" s="37">
        <f>E26/$E$34</f>
        <v>0</v>
      </c>
      <c r="F25" s="37"/>
      <c r="G25" s="37"/>
      <c r="H25" s="37"/>
      <c r="I25" s="38"/>
      <c r="J25" s="39"/>
      <c r="K25" s="40"/>
    </row>
    <row r="26" spans="1:12" ht="14.25" customHeight="1" x14ac:dyDescent="0.2">
      <c r="A26" s="103"/>
      <c r="B26" s="94"/>
      <c r="C26" s="94"/>
      <c r="D26" s="33" t="s">
        <v>10</v>
      </c>
      <c r="E26" s="52"/>
      <c r="F26" s="52">
        <f t="shared" ref="F26:K26" si="8">F25*$E$26</f>
        <v>0</v>
      </c>
      <c r="G26" s="52">
        <f t="shared" si="8"/>
        <v>0</v>
      </c>
      <c r="H26" s="52">
        <f t="shared" si="8"/>
        <v>0</v>
      </c>
      <c r="I26" s="52">
        <f t="shared" si="8"/>
        <v>0</v>
      </c>
      <c r="J26" s="52">
        <f t="shared" si="8"/>
        <v>0</v>
      </c>
      <c r="K26" s="53">
        <f t="shared" si="8"/>
        <v>0</v>
      </c>
    </row>
    <row r="27" spans="1:12" ht="14.25" customHeight="1" x14ac:dyDescent="0.2">
      <c r="A27" s="103"/>
      <c r="B27" s="94"/>
      <c r="C27" s="94"/>
      <c r="D27" s="33" t="s">
        <v>9</v>
      </c>
      <c r="E27" s="37">
        <f>E28/$E$34</f>
        <v>0</v>
      </c>
      <c r="F27" s="37"/>
      <c r="G27" s="37"/>
      <c r="H27" s="37"/>
      <c r="I27" s="38"/>
      <c r="J27" s="39"/>
      <c r="K27" s="40"/>
    </row>
    <row r="28" spans="1:12" ht="14.25" customHeight="1" x14ac:dyDescent="0.2">
      <c r="A28" s="103"/>
      <c r="B28" s="94"/>
      <c r="C28" s="94"/>
      <c r="D28" s="33" t="s">
        <v>10</v>
      </c>
      <c r="E28" s="52"/>
      <c r="F28" s="52">
        <f t="shared" ref="F28:K28" si="9">F27*$E$28</f>
        <v>0</v>
      </c>
      <c r="G28" s="52">
        <f t="shared" si="9"/>
        <v>0</v>
      </c>
      <c r="H28" s="52">
        <f t="shared" si="9"/>
        <v>0</v>
      </c>
      <c r="I28" s="52">
        <f t="shared" si="9"/>
        <v>0</v>
      </c>
      <c r="J28" s="52">
        <f t="shared" si="9"/>
        <v>0</v>
      </c>
      <c r="K28" s="53">
        <f t="shared" si="9"/>
        <v>0</v>
      </c>
    </row>
    <row r="29" spans="1:12" ht="14.25" customHeight="1" x14ac:dyDescent="0.2">
      <c r="A29" s="105"/>
      <c r="B29" s="93"/>
      <c r="C29" s="93"/>
      <c r="D29" s="33" t="s">
        <v>9</v>
      </c>
      <c r="E29" s="37">
        <f>E30/$E$34</f>
        <v>0</v>
      </c>
      <c r="F29" s="37"/>
      <c r="G29" s="37"/>
      <c r="H29" s="37"/>
      <c r="I29" s="38"/>
      <c r="J29" s="39"/>
      <c r="K29" s="40"/>
    </row>
    <row r="30" spans="1:12" ht="14.25" customHeight="1" x14ac:dyDescent="0.2">
      <c r="A30" s="105"/>
      <c r="B30" s="93"/>
      <c r="C30" s="93"/>
      <c r="D30" s="33" t="s">
        <v>10</v>
      </c>
      <c r="E30" s="52"/>
      <c r="F30" s="52">
        <f t="shared" ref="F30:K30" si="10">F29*$E$30</f>
        <v>0</v>
      </c>
      <c r="G30" s="52">
        <f t="shared" si="10"/>
        <v>0</v>
      </c>
      <c r="H30" s="52">
        <f t="shared" si="10"/>
        <v>0</v>
      </c>
      <c r="I30" s="52">
        <f t="shared" si="10"/>
        <v>0</v>
      </c>
      <c r="J30" s="52">
        <f t="shared" si="10"/>
        <v>0</v>
      </c>
      <c r="K30" s="53">
        <f t="shared" si="10"/>
        <v>0</v>
      </c>
    </row>
    <row r="31" spans="1:12" ht="14.25" customHeight="1" x14ac:dyDescent="0.2">
      <c r="A31" s="103"/>
      <c r="B31" s="94"/>
      <c r="C31" s="94"/>
      <c r="D31" s="33" t="s">
        <v>9</v>
      </c>
      <c r="E31" s="37">
        <f>E32/$E$34</f>
        <v>0</v>
      </c>
      <c r="F31" s="37"/>
      <c r="G31" s="37"/>
      <c r="H31" s="37"/>
      <c r="I31" s="38"/>
      <c r="J31" s="39"/>
      <c r="K31" s="40"/>
    </row>
    <row r="32" spans="1:12" ht="14.25" customHeight="1" x14ac:dyDescent="0.2">
      <c r="A32" s="106"/>
      <c r="B32" s="95"/>
      <c r="C32" s="95"/>
      <c r="D32" s="34" t="s">
        <v>10</v>
      </c>
      <c r="E32" s="52"/>
      <c r="F32" s="52">
        <f t="shared" ref="F32:K32" si="11">F31*$E$32</f>
        <v>0</v>
      </c>
      <c r="G32" s="52">
        <f t="shared" si="11"/>
        <v>0</v>
      </c>
      <c r="H32" s="52">
        <f t="shared" si="11"/>
        <v>0</v>
      </c>
      <c r="I32" s="52">
        <f t="shared" si="11"/>
        <v>0</v>
      </c>
      <c r="J32" s="52">
        <f t="shared" si="11"/>
        <v>0</v>
      </c>
      <c r="K32" s="53">
        <f t="shared" si="11"/>
        <v>0</v>
      </c>
    </row>
    <row r="33" spans="1:13" ht="14.25" customHeight="1" x14ac:dyDescent="0.2">
      <c r="A33" s="97" t="s">
        <v>0</v>
      </c>
      <c r="B33" s="98"/>
      <c r="C33" s="99"/>
      <c r="D33" s="35" t="s">
        <v>9</v>
      </c>
      <c r="E33" s="49">
        <f>E9+E11+E13++E15+E19+E21+E23+E25+E27+E29+E31</f>
        <v>1</v>
      </c>
      <c r="F33" s="49">
        <f t="shared" ref="F33:J33" si="12">F34/$E$34</f>
        <v>0.50000004182350133</v>
      </c>
      <c r="G33" s="49">
        <f t="shared" si="12"/>
        <v>0.24999997908824934</v>
      </c>
      <c r="H33" s="49">
        <f t="shared" si="12"/>
        <v>0.24999997908824934</v>
      </c>
      <c r="I33" s="49">
        <f t="shared" si="12"/>
        <v>0</v>
      </c>
      <c r="J33" s="49">
        <f t="shared" si="12"/>
        <v>0</v>
      </c>
      <c r="K33" s="49"/>
      <c r="L33" s="54"/>
    </row>
    <row r="34" spans="1:13" ht="13.5" customHeight="1" thickBot="1" x14ac:dyDescent="0.25">
      <c r="A34" s="100"/>
      <c r="B34" s="101"/>
      <c r="C34" s="102"/>
      <c r="D34" s="36" t="s">
        <v>10</v>
      </c>
      <c r="E34" s="51">
        <f t="shared" ref="E34:K34" si="13">E10+E12+E14+E16+E20+E22+E24+E26+E28+E30+E32</f>
        <v>119550.01000000001</v>
      </c>
      <c r="F34" s="51">
        <f t="shared" si="13"/>
        <v>59775.01</v>
      </c>
      <c r="G34" s="51">
        <f t="shared" si="13"/>
        <v>29887.5</v>
      </c>
      <c r="H34" s="51">
        <f t="shared" si="13"/>
        <v>29887.5</v>
      </c>
      <c r="I34" s="51">
        <f t="shared" si="13"/>
        <v>0</v>
      </c>
      <c r="J34" s="51">
        <f t="shared" si="13"/>
        <v>0</v>
      </c>
      <c r="K34" s="63">
        <f t="shared" si="13"/>
        <v>0</v>
      </c>
      <c r="L34" s="61"/>
    </row>
    <row r="35" spans="1:13" ht="3.75" customHeight="1" thickBot="1" x14ac:dyDescent="0.25">
      <c r="A35" s="3"/>
      <c r="B35" s="3"/>
      <c r="C35" s="3"/>
      <c r="D35" s="4"/>
      <c r="E35" s="4"/>
      <c r="F35" s="3"/>
      <c r="G35" s="3"/>
      <c r="H35" s="3"/>
      <c r="I35" s="3"/>
      <c r="J35" s="3"/>
      <c r="K35" s="3"/>
    </row>
    <row r="36" spans="1:13" ht="14.25" customHeight="1" x14ac:dyDescent="0.2">
      <c r="A36" s="13"/>
      <c r="B36" s="14"/>
      <c r="C36" s="14"/>
      <c r="D36" s="14"/>
      <c r="E36" s="14"/>
      <c r="F36" s="14"/>
      <c r="G36" s="15"/>
      <c r="H36" s="16"/>
      <c r="I36" s="17"/>
      <c r="J36" s="17"/>
      <c r="K36" s="18"/>
      <c r="M36" s="5" t="s">
        <v>1</v>
      </c>
    </row>
    <row r="37" spans="1:13" ht="14.25" customHeight="1" x14ac:dyDescent="0.2">
      <c r="A37" s="19"/>
      <c r="B37" s="12"/>
      <c r="C37" s="12"/>
      <c r="D37" s="11"/>
      <c r="E37" s="43"/>
      <c r="F37" s="12"/>
      <c r="G37" s="42"/>
      <c r="H37" s="6" t="s">
        <v>11</v>
      </c>
      <c r="K37" s="44"/>
    </row>
    <row r="38" spans="1:13" ht="14.25" customHeight="1" x14ac:dyDescent="0.2">
      <c r="A38" s="20"/>
      <c r="B38" s="96" t="s">
        <v>28</v>
      </c>
      <c r="C38" s="96"/>
      <c r="E38" s="92" t="s">
        <v>17</v>
      </c>
      <c r="F38" s="92"/>
      <c r="G38" s="41"/>
      <c r="H38" s="8"/>
      <c r="K38" s="21"/>
    </row>
    <row r="39" spans="1:13" ht="15" customHeight="1" x14ac:dyDescent="0.2">
      <c r="A39" s="22"/>
      <c r="B39" s="5"/>
      <c r="C39" s="5"/>
      <c r="G39" s="7"/>
      <c r="H39" s="8"/>
      <c r="K39" s="21"/>
    </row>
    <row r="40" spans="1:13" ht="13.5" customHeight="1" x14ac:dyDescent="0.2">
      <c r="A40" s="23"/>
      <c r="B40" s="107"/>
      <c r="C40" s="107"/>
      <c r="D40" s="9"/>
      <c r="E40" s="9"/>
      <c r="F40" s="10"/>
      <c r="G40" s="7"/>
      <c r="H40" s="8"/>
      <c r="K40" s="21"/>
    </row>
    <row r="41" spans="1:13" ht="14.25" customHeight="1" thickBot="1" x14ac:dyDescent="0.25">
      <c r="A41" s="45"/>
      <c r="B41" s="96" t="s">
        <v>29</v>
      </c>
      <c r="C41" s="96"/>
      <c r="D41" s="46"/>
      <c r="E41" s="46"/>
      <c r="F41" s="24"/>
      <c r="G41" s="25"/>
      <c r="H41" s="26"/>
      <c r="I41" s="24"/>
      <c r="J41" s="24"/>
      <c r="K41" s="27"/>
    </row>
  </sheetData>
  <mergeCells count="50">
    <mergeCell ref="A19:A20"/>
    <mergeCell ref="C25:C26"/>
    <mergeCell ref="A27:A28"/>
    <mergeCell ref="C19:C20"/>
    <mergeCell ref="B19:B20"/>
    <mergeCell ref="A13:A14"/>
    <mergeCell ref="B13:B14"/>
    <mergeCell ref="C13:C14"/>
    <mergeCell ref="A17:A18"/>
    <mergeCell ref="B17:B18"/>
    <mergeCell ref="C17:C18"/>
    <mergeCell ref="A15:A16"/>
    <mergeCell ref="C15:C16"/>
    <mergeCell ref="B15:B16"/>
    <mergeCell ref="B41:C41"/>
    <mergeCell ref="A33:C34"/>
    <mergeCell ref="A21:A22"/>
    <mergeCell ref="B21:B22"/>
    <mergeCell ref="C21:C22"/>
    <mergeCell ref="B38:C38"/>
    <mergeCell ref="C23:C24"/>
    <mergeCell ref="C27:C28"/>
    <mergeCell ref="A29:A30"/>
    <mergeCell ref="A31:A32"/>
    <mergeCell ref="B23:B24"/>
    <mergeCell ref="B40:C40"/>
    <mergeCell ref="B25:B26"/>
    <mergeCell ref="A23:A24"/>
    <mergeCell ref="A25:A26"/>
    <mergeCell ref="B27:B28"/>
    <mergeCell ref="E38:F38"/>
    <mergeCell ref="B29:B30"/>
    <mergeCell ref="C29:C30"/>
    <mergeCell ref="B31:B32"/>
    <mergeCell ref="C31:C32"/>
    <mergeCell ref="I7:K7"/>
    <mergeCell ref="B9:B10"/>
    <mergeCell ref="C9:C10"/>
    <mergeCell ref="B11:B12"/>
    <mergeCell ref="C11:C12"/>
    <mergeCell ref="D7:H7"/>
    <mergeCell ref="A7:C7"/>
    <mergeCell ref="A9:A10"/>
    <mergeCell ref="A11:A12"/>
    <mergeCell ref="A3:K3"/>
    <mergeCell ref="A5:K5"/>
    <mergeCell ref="I6:K6"/>
    <mergeCell ref="A6:C6"/>
    <mergeCell ref="D6:E6"/>
    <mergeCell ref="F6:G6"/>
  </mergeCells>
  <phoneticPr fontId="2" type="noConversion"/>
  <printOptions horizontalCentered="1"/>
  <pageMargins left="0.39370078740157483" right="0.19685039370078741" top="0.59055118110236227" bottom="0.19685039370078741" header="0.19685039370078741" footer="0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CRONOGRAMA FISICO FINANCEIRO</vt:lpstr>
      <vt:lpstr>MODELO CRONOGRAMA FIS FINANC</vt:lpstr>
      <vt:lpstr>'CRONOGRAMA FISICO FINANCEIRO'!Area_de_impressao</vt:lpstr>
      <vt:lpstr>'MODELO CRONOGRAMA FIS FINANC'!Area_de_impressao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Ricardo Henrique</cp:lastModifiedBy>
  <cp:lastPrinted>2022-01-12T10:28:20Z</cp:lastPrinted>
  <dcterms:created xsi:type="dcterms:W3CDTF">2006-09-22T13:55:22Z</dcterms:created>
  <dcterms:modified xsi:type="dcterms:W3CDTF">2024-10-08T16:29:22Z</dcterms:modified>
</cp:coreProperties>
</file>